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BD52F86E-9036-4C7D-83A2-87216327217F}" xr6:coauthVersionLast="45" xr6:coauthVersionMax="45" xr10:uidLastSave="{00000000-0000-0000-0000-000000000000}"/>
  <bookViews>
    <workbookView xWindow="-108" yWindow="-108" windowWidth="23256" windowHeight="12576" tabRatio="927" firstSheet="5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6" i="37" l="1"/>
  <c r="F38" i="37"/>
  <c r="E34" i="37"/>
  <c r="E31" i="37"/>
  <c r="E28" i="37"/>
  <c r="E26" i="37"/>
  <c r="E23" i="37"/>
  <c r="E22" i="37" l="1"/>
  <c r="F26" i="37" s="1"/>
  <c r="E46" i="36"/>
  <c r="F38" i="36"/>
  <c r="E34" i="36"/>
  <c r="E31" i="36"/>
  <c r="E28" i="36"/>
  <c r="E26" i="36"/>
  <c r="E23" i="36"/>
  <c r="F23" i="37" l="1"/>
  <c r="F29" i="37"/>
  <c r="F35" i="37"/>
  <c r="F32" i="37"/>
  <c r="F28" i="37"/>
  <c r="F31" i="37"/>
  <c r="F25" i="37"/>
  <c r="F30" i="37"/>
  <c r="F36" i="37"/>
  <c r="F39" i="37"/>
  <c r="F37" i="37"/>
  <c r="F27" i="37"/>
  <c r="F33" i="37"/>
  <c r="F34" i="37"/>
  <c r="E22" i="36"/>
  <c r="F36" i="36" s="1"/>
  <c r="E46" i="35"/>
  <c r="F38" i="35"/>
  <c r="E34" i="35"/>
  <c r="E31" i="35"/>
  <c r="E28" i="35"/>
  <c r="E26" i="35"/>
  <c r="E23" i="35"/>
  <c r="F22" i="37" l="1"/>
  <c r="F31" i="36"/>
  <c r="F26" i="36"/>
  <c r="F39" i="36"/>
  <c r="F27" i="36"/>
  <c r="F33" i="36"/>
  <c r="F23" i="36"/>
  <c r="F37" i="36"/>
  <c r="F25" i="36"/>
  <c r="F28" i="36"/>
  <c r="F30" i="36"/>
  <c r="F29" i="36"/>
  <c r="F35" i="36"/>
  <c r="F34" i="36"/>
  <c r="F32" i="36"/>
  <c r="E22" i="35"/>
  <c r="F31" i="35" s="1"/>
  <c r="E46" i="34"/>
  <c r="F38" i="34"/>
  <c r="E34" i="34"/>
  <c r="E31" i="34"/>
  <c r="E28" i="34"/>
  <c r="E26" i="34"/>
  <c r="E23" i="34"/>
  <c r="F22" i="36" l="1"/>
  <c r="F36" i="35"/>
  <c r="F28" i="35"/>
  <c r="F37" i="35"/>
  <c r="F27" i="35"/>
  <c r="F32" i="35"/>
  <c r="F34" i="35"/>
  <c r="F35" i="35"/>
  <c r="F39" i="35"/>
  <c r="F33" i="35"/>
  <c r="F26" i="35"/>
  <c r="F29" i="35"/>
  <c r="F23" i="35"/>
  <c r="F25" i="35"/>
  <c r="F30" i="35"/>
  <c r="E22" i="34"/>
  <c r="E46" i="33"/>
  <c r="F38" i="33"/>
  <c r="E34" i="33"/>
  <c r="E31" i="33"/>
  <c r="E28" i="33"/>
  <c r="E26" i="33"/>
  <c r="E23" i="33"/>
  <c r="F22" i="35" l="1"/>
  <c r="F33" i="34"/>
  <c r="F39" i="34"/>
  <c r="F32" i="34"/>
  <c r="F30" i="34"/>
  <c r="F29" i="34"/>
  <c r="F37" i="34"/>
  <c r="F25" i="34"/>
  <c r="F35" i="34"/>
  <c r="F36" i="34"/>
  <c r="F27" i="34"/>
  <c r="F31" i="34"/>
  <c r="F34" i="34"/>
  <c r="F28" i="34"/>
  <c r="F23" i="34"/>
  <c r="F26" i="34"/>
  <c r="E22" i="33"/>
  <c r="F33" i="33" s="1"/>
  <c r="E46" i="32"/>
  <c r="F38" i="32"/>
  <c r="E34" i="32"/>
  <c r="E31" i="32"/>
  <c r="E28" i="32"/>
  <c r="E26" i="32"/>
  <c r="E23" i="32"/>
  <c r="F22" i="34" l="1"/>
  <c r="F35" i="33"/>
  <c r="F25" i="33"/>
  <c r="F34" i="33"/>
  <c r="F36" i="33"/>
  <c r="F27" i="33"/>
  <c r="F30" i="33"/>
  <c r="F29" i="33"/>
  <c r="F39" i="33"/>
  <c r="F31" i="33"/>
  <c r="F37" i="33"/>
  <c r="F26" i="33"/>
  <c r="F23" i="33"/>
  <c r="F32" i="33"/>
  <c r="F28" i="33"/>
  <c r="E22" i="32"/>
  <c r="F34" i="32" s="1"/>
  <c r="E46" i="31"/>
  <c r="F38" i="31"/>
  <c r="E34" i="31"/>
  <c r="E31" i="31"/>
  <c r="E28" i="31"/>
  <c r="E26" i="31"/>
  <c r="E23" i="31"/>
  <c r="F22" i="33" l="1"/>
  <c r="F26" i="32"/>
  <c r="F33" i="32"/>
  <c r="F27" i="32"/>
  <c r="F25" i="32"/>
  <c r="F36" i="32"/>
  <c r="F29" i="32"/>
  <c r="F39" i="32"/>
  <c r="F32" i="32"/>
  <c r="F37" i="32"/>
  <c r="F30" i="32"/>
  <c r="F35" i="32"/>
  <c r="F31" i="32"/>
  <c r="F23" i="32"/>
  <c r="F28" i="32"/>
  <c r="E22" i="31"/>
  <c r="F31" i="31" s="1"/>
  <c r="E46" i="30"/>
  <c r="F38" i="30"/>
  <c r="E34" i="30"/>
  <c r="E31" i="30"/>
  <c r="E28" i="30"/>
  <c r="E26" i="30"/>
  <c r="E23" i="30"/>
  <c r="F30" i="31" l="1"/>
  <c r="F22" i="32"/>
  <c r="F29" i="31"/>
  <c r="F23" i="31"/>
  <c r="F32" i="31"/>
  <c r="F36" i="31"/>
  <c r="F28" i="31"/>
  <c r="F39" i="31"/>
  <c r="F25" i="31"/>
  <c r="F26" i="31"/>
  <c r="F27" i="31"/>
  <c r="F37" i="31"/>
  <c r="F34" i="31"/>
  <c r="F35" i="31"/>
  <c r="F33" i="31"/>
  <c r="E22" i="30"/>
  <c r="F36" i="30" s="1"/>
  <c r="E46" i="29"/>
  <c r="F38" i="29"/>
  <c r="E34" i="29"/>
  <c r="E31" i="29"/>
  <c r="E28" i="29"/>
  <c r="E26" i="29"/>
  <c r="E23" i="29"/>
  <c r="F22" i="31" l="1"/>
  <c r="F31" i="30"/>
  <c r="F23" i="30"/>
  <c r="F39" i="30"/>
  <c r="F30" i="30"/>
  <c r="F34" i="30"/>
  <c r="F35" i="30"/>
  <c r="F27" i="30"/>
  <c r="F28" i="30"/>
  <c r="F29" i="30"/>
  <c r="F25" i="30"/>
  <c r="F33" i="30"/>
  <c r="F26" i="30"/>
  <c r="F32" i="30"/>
  <c r="F37" i="30"/>
  <c r="E22" i="29"/>
  <c r="F36" i="29" s="1"/>
  <c r="E28" i="28"/>
  <c r="E31" i="28"/>
  <c r="E46" i="28"/>
  <c r="F38" i="28"/>
  <c r="E34" i="28"/>
  <c r="E26" i="28"/>
  <c r="E23" i="28"/>
  <c r="F30" i="29" l="1"/>
  <c r="F29" i="29"/>
  <c r="F25" i="29"/>
  <c r="F23" i="29"/>
  <c r="F35" i="29"/>
  <c r="F31" i="29"/>
  <c r="F22" i="30"/>
  <c r="F27" i="29"/>
  <c r="F28" i="29"/>
  <c r="F33" i="29"/>
  <c r="F32" i="29"/>
  <c r="F26" i="29"/>
  <c r="F39" i="29"/>
  <c r="F22" i="29" s="1"/>
  <c r="F37" i="29"/>
  <c r="F34" i="29"/>
  <c r="E22" i="28"/>
  <c r="F32" i="28" s="1"/>
  <c r="E46" i="27"/>
  <c r="F38" i="27"/>
  <c r="E34" i="27"/>
  <c r="E31" i="27"/>
  <c r="E28" i="27"/>
  <c r="E26" i="27"/>
  <c r="E23" i="27"/>
  <c r="F33" i="28" l="1"/>
  <c r="F29" i="28"/>
  <c r="F28" i="28"/>
  <c r="F39" i="28"/>
  <c r="F23" i="28"/>
  <c r="F27" i="28"/>
  <c r="F25" i="28"/>
  <c r="F34" i="28"/>
  <c r="F35" i="28"/>
  <c r="F36" i="28"/>
  <c r="F31" i="28"/>
  <c r="F26" i="28"/>
  <c r="F30" i="28"/>
  <c r="F37" i="28"/>
  <c r="E22" i="27"/>
  <c r="F37" i="27" s="1"/>
  <c r="E26" i="26"/>
  <c r="F29" i="27" l="1"/>
  <c r="F30" i="27"/>
  <c r="F22" i="28"/>
  <c r="F26" i="27"/>
  <c r="F32" i="27"/>
  <c r="F36" i="27"/>
  <c r="F35" i="27"/>
  <c r="F31" i="27"/>
  <c r="F23" i="27"/>
  <c r="F39" i="27"/>
  <c r="F25" i="27"/>
  <c r="F33" i="27"/>
  <c r="F28" i="27"/>
  <c r="F34" i="27"/>
  <c r="F27" i="27"/>
  <c r="E46" i="26"/>
  <c r="F38" i="26"/>
  <c r="E34" i="26"/>
  <c r="E31" i="26"/>
  <c r="E28" i="26"/>
  <c r="E23" i="26"/>
  <c r="F22" i="27" l="1"/>
  <c r="E22" i="26"/>
  <c r="F26" i="26" s="1"/>
  <c r="F39" i="26" l="1"/>
  <c r="F36" i="26"/>
  <c r="F27" i="26"/>
  <c r="F37" i="26"/>
  <c r="F30" i="26"/>
  <c r="F32" i="26"/>
  <c r="F33" i="26"/>
  <c r="F25" i="26"/>
  <c r="F35" i="26"/>
  <c r="F29" i="26"/>
  <c r="F34" i="26"/>
  <c r="F31" i="26"/>
  <c r="F28" i="26"/>
  <c r="F23" i="26"/>
  <c r="F22" i="26" l="1"/>
</calcChain>
</file>

<file path=xl/sharedStrings.xml><?xml version="1.0" encoding="utf-8"?>
<sst xmlns="http://schemas.openxmlformats.org/spreadsheetml/2006/main" count="672" uniqueCount="59">
  <si>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</si>
  <si>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</si>
  <si>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</si>
  <si>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</si>
  <si>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CZ0008474293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</si>
  <si>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</si>
  <si>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</si>
  <si>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</si>
  <si>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</si>
  <si>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</si>
  <si>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</si>
  <si>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</si>
  <si>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</si>
  <si>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</si>
  <si>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</si>
  <si>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</si>
  <si>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</si>
  <si>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</si>
  <si>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</si>
  <si>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</si>
  <si>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</si>
  <si>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</si>
  <si>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</si>
  <si>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</si>
  <si>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</si>
  <si>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</si>
  <si>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</si>
  <si>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</si>
  <si>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</si>
  <si>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</si>
  <si>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</si>
  <si>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</si>
  <si>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</si>
  <si>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</si>
  <si>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</si>
  <si>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</si>
  <si>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</si>
  <si>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</si>
  <si>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</si>
  <si>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</si>
  <si>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</si>
  <si>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</si>
  <si>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za období 1.1. - </t>
  </si>
  <si>
    <t>Raiffeisen fond dluhopisové stability</t>
  </si>
  <si>
    <t>přijímané centrální bankou k refinancování</t>
  </si>
  <si>
    <t>Vydané vládními institucemi</t>
  </si>
  <si>
    <t xml:space="preserve">Státní bezkupónové dluhopisy a ostatní cenné papíry </t>
  </si>
  <si>
    <t xml:space="preserve">  Státní bezkupónové dluhopisy a ostatní cenné papíry přijímané centrální bankou k refinancování</t>
  </si>
  <si>
    <t xml:space="preserve">za období 1.2. - </t>
  </si>
  <si>
    <t xml:space="preserve">za období 1.3. - </t>
  </si>
  <si>
    <t xml:space="preserve">za období 1.4. - </t>
  </si>
  <si>
    <t xml:space="preserve">za období 1.5. - </t>
  </si>
  <si>
    <t xml:space="preserve">za období 1.6. - </t>
  </si>
  <si>
    <t xml:space="preserve">za období 1.7. - </t>
  </si>
  <si>
    <t xml:space="preserve">za období 1.8. - </t>
  </si>
  <si>
    <t xml:space="preserve">za období 1.9. - </t>
  </si>
  <si>
    <t>1.10. -</t>
  </si>
  <si>
    <t>1.11. -</t>
  </si>
  <si>
    <t>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</si>
</sst>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Border="0"/>
    <xf numFmtId="0" fontId="20" fillId="0" borderId="0"/>
    <xf numFmtId="0" fontId="2" fillId="0" borderId="0"/>
    <xf numFmtId="0" fontId="1" fillId="2" borderId="1" applyNumberFormat="0" applyFont="0" applyAlignment="0" applyProtection="0"/>
  </cellStyleXfs>
  <cellXfs count="157">
    <xf numFmtId="0" fontId="0" fillId="0" borderId="0" xfId="0"/>
    <xf numFmtId="0" fontId="2" fillId="0" borderId="0" xfId="1" applyFont="1"/>
    <xf numFmtId="0" fontId="2" fillId="0" borderId="0" xfId="1"/>
    <xf numFmtId="0" fontId="3" fillId="0" borderId="0" xfId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centerContinuous"/>
      <protection hidden="1"/>
    </xf>
    <xf numFmtId="0" fontId="7" fillId="0" borderId="0" xfId="1" applyFont="1" applyFill="1" applyAlignment="1" applyProtection="1">
      <alignment horizontal="left" vertical="center"/>
      <protection hidden="1"/>
    </xf>
    <xf numFmtId="0" fontId="8" fillId="0" borderId="2" xfId="1" applyFont="1" applyFill="1" applyBorder="1" applyAlignment="1" applyProtection="1">
      <alignment horizontal="left" vertical="center" indent="1"/>
      <protection hidden="1"/>
    </xf>
    <xf numFmtId="0" fontId="7" fillId="0" borderId="3" xfId="1" applyFont="1" applyFill="1" applyBorder="1" applyProtection="1">
      <protection hidden="1"/>
    </xf>
    <xf numFmtId="0" fontId="9" fillId="0" borderId="4" xfId="1" applyFont="1" applyFill="1" applyBorder="1" applyProtection="1">
      <protection hidden="1"/>
    </xf>
    <xf numFmtId="0" fontId="5" fillId="0" borderId="0" xfId="1" applyFont="1" applyFill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alignment horizontal="center"/>
      <protection hidden="1"/>
    </xf>
    <xf numFmtId="49" fontId="5" fillId="0" borderId="0" xfId="1" applyNumberFormat="1" applyFont="1" applyFill="1" applyBorder="1" applyProtection="1"/>
    <xf numFmtId="0" fontId="5" fillId="0" borderId="0" xfId="1" applyFont="1" applyFill="1" applyBorder="1" applyProtection="1">
      <protection hidden="1"/>
    </xf>
    <xf numFmtId="0" fontId="5" fillId="0" borderId="0" xfId="1" applyFont="1" applyFill="1" applyBorder="1" applyAlignment="1" applyProtection="1">
      <alignment horizontal="right" vertical="center"/>
      <protection hidden="1"/>
    </xf>
    <xf numFmtId="0" fontId="5" fillId="0" borderId="0" xfId="1" applyFont="1" applyFill="1" applyBorder="1" applyAlignment="1" applyProtection="1">
      <alignment horizontal="center" vertical="center"/>
      <protection hidden="1"/>
    </xf>
    <xf numFmtId="1" fontId="9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Protection="1">
      <protection hidden="1"/>
    </xf>
    <xf numFmtId="0" fontId="2" fillId="0" borderId="0" xfId="1" applyFill="1" applyBorder="1" applyProtection="1"/>
    <xf numFmtId="0" fontId="7" fillId="0" borderId="0" xfId="1" applyFont="1" applyFill="1" applyBorder="1" applyAlignment="1" applyProtection="1">
      <alignment horizontal="right" vertical="center" indent="1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right" vertical="center" indent="1"/>
      <protection hidden="1"/>
    </xf>
    <xf numFmtId="0" fontId="5" fillId="0" borderId="0" xfId="1" applyFont="1" applyFill="1" applyAlignment="1" applyProtection="1">
      <alignment horizontal="center" vertical="center"/>
    </xf>
    <xf numFmtId="1" fontId="7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ill="1" applyBorder="1" applyAlignment="1" applyProtection="1">
      <alignment vertical="center"/>
    </xf>
    <xf numFmtId="0" fontId="7" fillId="0" borderId="6" xfId="1" applyFont="1" applyFill="1" applyBorder="1" applyAlignment="1" applyProtection="1">
      <alignment horizontal="right" vertical="center" indent="1"/>
    </xf>
    <xf numFmtId="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/>
    <xf numFmtId="0" fontId="2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wrapText="1"/>
    </xf>
    <xf numFmtId="0" fontId="2" fillId="0" borderId="0" xfId="1" applyBorder="1"/>
    <xf numFmtId="0" fontId="2" fillId="0" borderId="0" xfId="1" applyAlignment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top"/>
    </xf>
    <xf numFmtId="0" fontId="2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2" fillId="0" borderId="0" xfId="1" applyFill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0" fontId="15" fillId="0" borderId="7" xfId="1" applyFont="1" applyFill="1" applyBorder="1" applyAlignment="1" applyProtection="1">
      <alignment horizontal="centerContinuous"/>
    </xf>
    <xf numFmtId="0" fontId="16" fillId="0" borderId="8" xfId="1" applyFont="1" applyFill="1" applyBorder="1" applyAlignment="1" applyProtection="1">
      <alignment horizontal="centerContinuous" vertical="center" wrapText="1"/>
    </xf>
    <xf numFmtId="0" fontId="17" fillId="0" borderId="8" xfId="1" applyFont="1" applyFill="1" applyBorder="1" applyAlignment="1" applyProtection="1">
      <alignment horizontal="centerContinuous" vertical="center" wrapText="1"/>
    </xf>
    <xf numFmtId="0" fontId="16" fillId="0" borderId="9" xfId="1" applyFont="1" applyFill="1" applyBorder="1" applyAlignment="1" applyProtection="1">
      <alignment horizontal="center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18" fillId="0" borderId="12" xfId="1" applyFont="1" applyFill="1" applyBorder="1" applyAlignment="1" applyProtection="1">
      <alignment horizontal="centerContinuous" vertical="center" wrapText="1"/>
    </xf>
    <xf numFmtId="0" fontId="2" fillId="0" borderId="13" xfId="1" applyFill="1" applyBorder="1" applyAlignment="1" applyProtection="1">
      <alignment horizontal="centerContinuous" vertical="center"/>
    </xf>
    <xf numFmtId="0" fontId="18" fillId="0" borderId="13" xfId="1" applyFont="1" applyFill="1" applyBorder="1" applyAlignment="1" applyProtection="1">
      <alignment horizontal="centerContinuous" vertical="center" wrapText="1"/>
    </xf>
    <xf numFmtId="0" fontId="19" fillId="0" borderId="14" xfId="1" applyFont="1" applyFill="1" applyBorder="1" applyAlignment="1" applyProtection="1">
      <alignment horizontal="center" vertical="top" wrapText="1"/>
    </xf>
    <xf numFmtId="0" fontId="16" fillId="0" borderId="12" xfId="1" applyFont="1" applyFill="1" applyBorder="1" applyAlignment="1" applyProtection="1">
      <alignment horizontal="right" vertical="center" wrapText="1"/>
    </xf>
    <xf numFmtId="14" fontId="16" fillId="0" borderId="15" xfId="1" applyNumberFormat="1" applyFont="1" applyFill="1" applyBorder="1" applyAlignment="1" applyProtection="1">
      <alignment horizontal="left" vertical="center" wrapText="1"/>
    </xf>
    <xf numFmtId="0" fontId="16" fillId="0" borderId="16" xfId="1" applyFont="1" applyFill="1" applyBorder="1" applyAlignment="1">
      <alignment horizontal="left" vertical="center" wrapText="1" indent="1"/>
    </xf>
    <xf numFmtId="0" fontId="20" fillId="0" borderId="17" xfId="1" applyFont="1" applyFill="1" applyBorder="1" applyAlignment="1">
      <alignment vertical="center" wrapText="1"/>
    </xf>
    <xf numFmtId="0" fontId="19" fillId="0" borderId="18" xfId="1" applyFont="1" applyFill="1" applyBorder="1" applyAlignment="1" applyProtection="1">
      <alignment horizontal="center" vertical="center" wrapText="1"/>
    </xf>
    <xf numFmtId="3" fontId="5" fillId="0" borderId="10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11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1"/>
    </xf>
    <xf numFmtId="0" fontId="20" fillId="0" borderId="20" xfId="1" applyFont="1" applyFill="1" applyBorder="1" applyAlignment="1">
      <alignment vertical="center" wrapText="1"/>
    </xf>
    <xf numFmtId="0" fontId="19" fillId="0" borderId="21" xfId="1" applyFont="1" applyFill="1" applyBorder="1" applyAlignment="1" applyProtection="1">
      <alignment horizontal="center" vertical="center" wrapText="1"/>
    </xf>
    <xf numFmtId="3" fontId="5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2"/>
    </xf>
    <xf numFmtId="0" fontId="2" fillId="0" borderId="20" xfId="1" applyFont="1" applyBorder="1" applyAlignment="1">
      <alignment vertical="center"/>
    </xf>
    <xf numFmtId="0" fontId="2" fillId="0" borderId="24" xfId="1" applyFont="1" applyFill="1" applyBorder="1" applyAlignment="1">
      <alignment horizontal="left" vertical="center" indent="1"/>
    </xf>
    <xf numFmtId="0" fontId="2" fillId="0" borderId="25" xfId="1" applyFont="1" applyBorder="1" applyAlignment="1">
      <alignment vertical="center"/>
    </xf>
    <xf numFmtId="0" fontId="19" fillId="0" borderId="26" xfId="1" applyFont="1" applyFill="1" applyBorder="1" applyAlignment="1" applyProtection="1">
      <alignment horizontal="center" vertical="center" wrapText="1"/>
    </xf>
    <xf numFmtId="3" fontId="5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12" xfId="1" applyFont="1" applyFill="1" applyBorder="1" applyAlignment="1">
      <alignment horizontal="left" vertical="center" indent="1"/>
    </xf>
    <xf numFmtId="0" fontId="2" fillId="0" borderId="13" xfId="1" applyFont="1" applyBorder="1" applyAlignment="1">
      <alignment vertical="center"/>
    </xf>
    <xf numFmtId="0" fontId="19" fillId="0" borderId="14" xfId="1" applyFont="1" applyFill="1" applyBorder="1" applyAlignment="1" applyProtection="1">
      <alignment horizontal="center" vertical="center" wrapText="1"/>
    </xf>
    <xf numFmtId="3" fontId="5" fillId="0" borderId="28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9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0" xfId="1" applyFont="1" applyFill="1" applyBorder="1" applyAlignment="1">
      <alignment horizontal="left" vertical="center" indent="1"/>
    </xf>
    <xf numFmtId="0" fontId="2" fillId="0" borderId="0" xfId="1" applyFont="1" applyBorder="1" applyAlignment="1">
      <alignment vertical="center"/>
    </xf>
    <xf numFmtId="0" fontId="11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/>
      <protection locked="0"/>
    </xf>
    <xf numFmtId="4" fontId="5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" applyFont="1" applyFill="1" applyBorder="1" applyAlignment="1" applyProtection="1">
      <alignment horizontal="left" vertical="center"/>
    </xf>
    <xf numFmtId="0" fontId="2" fillId="0" borderId="0" xfId="1" applyFill="1" applyAlignment="1" applyProtection="1">
      <alignment horizontal="left"/>
    </xf>
    <xf numFmtId="0" fontId="11" fillId="0" borderId="0" xfId="1" applyFont="1" applyFill="1" applyBorder="1" applyAlignment="1" applyProtection="1">
      <alignment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2" fillId="0" borderId="0" xfId="1" applyNumberFormat="1" applyFont="1" applyFill="1" applyBorder="1" applyAlignment="1" applyProtection="1">
      <alignment horizontal="right" vertical="center" indent="1"/>
    </xf>
    <xf numFmtId="0" fontId="23" fillId="0" borderId="0" xfId="1" applyFont="1"/>
    <xf numFmtId="3" fontId="22" fillId="0" borderId="22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23" xfId="1" applyNumberFormat="1" applyFont="1" applyFill="1" applyBorder="1" applyAlignment="1" applyProtection="1">
      <alignment horizontal="center" vertical="center"/>
    </xf>
    <xf numFmtId="0" fontId="2" fillId="0" borderId="33" xfId="1" applyFont="1" applyFill="1" applyBorder="1" applyAlignment="1">
      <alignment horizontal="left" vertical="center" indent="1"/>
    </xf>
    <xf numFmtId="0" fontId="19" fillId="0" borderId="2" xfId="1" applyFont="1" applyFill="1" applyBorder="1" applyAlignment="1" applyProtection="1">
      <alignment horizontal="center" vertical="center" wrapText="1"/>
    </xf>
    <xf numFmtId="3" fontId="2" fillId="0" borderId="34" xfId="1" applyNumberFormat="1" applyBorder="1" applyAlignment="1">
      <alignment horizontal="right" indent="1"/>
    </xf>
    <xf numFmtId="3" fontId="2" fillId="0" borderId="3" xfId="1" applyNumberFormat="1" applyBorder="1" applyAlignment="1">
      <alignment horizontal="right" indent="1"/>
    </xf>
    <xf numFmtId="3" fontId="2" fillId="0" borderId="4" xfId="1" applyNumberFormat="1" applyBorder="1" applyAlignment="1">
      <alignment horizontal="right" vertical="center" indent="1" shrinkToFit="1"/>
    </xf>
    <xf numFmtId="3" fontId="11" fillId="0" borderId="0" xfId="1" applyNumberFormat="1" applyFont="1" applyFill="1" applyBorder="1" applyAlignment="1" applyProtection="1">
      <alignment vertical="center" wrapText="1"/>
    </xf>
    <xf numFmtId="0" fontId="24" fillId="0" borderId="0" xfId="1" applyFont="1"/>
    <xf numFmtId="0" fontId="22" fillId="0" borderId="0" xfId="1" applyFont="1" applyFill="1" applyBorder="1" applyAlignment="1">
      <alignment vertical="center"/>
    </xf>
    <xf numFmtId="0" fontId="22" fillId="0" borderId="12" xfId="1" applyFont="1" applyFill="1" applyBorder="1" applyAlignment="1">
      <alignment horizontal="right" vertical="center"/>
    </xf>
    <xf numFmtId="14" fontId="22" fillId="0" borderId="15" xfId="1" applyNumberFormat="1" applyFont="1" applyFill="1" applyBorder="1" applyAlignment="1">
      <alignment horizontal="left" vertical="center"/>
    </xf>
    <xf numFmtId="3" fontId="20" fillId="0" borderId="0" xfId="2" applyNumberFormat="1" applyFont="1" applyAlignment="1">
      <alignment horizontal="right"/>
    </xf>
    <xf numFmtId="0" fontId="19" fillId="0" borderId="33" xfId="1" applyFont="1" applyFill="1" applyBorder="1" applyAlignment="1" applyProtection="1">
      <alignment horizontal="center" vertical="center" wrapText="1"/>
    </xf>
    <xf numFmtId="0" fontId="2" fillId="0" borderId="0" xfId="1" applyBorder="1" applyAlignment="1"/>
    <xf numFmtId="3" fontId="2" fillId="0" borderId="0" xfId="1" applyNumberFormat="1" applyBorder="1" applyAlignment="1">
      <alignment horizontal="right" indent="5"/>
    </xf>
    <xf numFmtId="0" fontId="22" fillId="3" borderId="0" xfId="3" applyFont="1" applyFill="1" applyAlignment="1">
      <alignment horizontal="centerContinuous" vertical="center" wrapText="1"/>
    </xf>
    <xf numFmtId="0" fontId="25" fillId="3" borderId="0" xfId="1" applyFont="1" applyFill="1" applyAlignment="1">
      <alignment horizontal="centerContinuous" vertical="center" wrapText="1"/>
    </xf>
    <xf numFmtId="0" fontId="21" fillId="3" borderId="0" xfId="1" applyNumberFormat="1" applyFont="1" applyFill="1" applyAlignment="1">
      <alignment horizontal="centerContinuous"/>
    </xf>
    <xf numFmtId="0" fontId="2" fillId="3" borderId="0" xfId="1" applyFill="1" applyBorder="1" applyAlignment="1">
      <alignment horizontal="centerContinuous" vertical="center"/>
    </xf>
    <xf numFmtId="0" fontId="20" fillId="0" borderId="36" xfId="1" applyFont="1" applyFill="1" applyBorder="1" applyAlignment="1">
      <alignment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2" fillId="0" borderId="18" xfId="1" applyFont="1" applyFill="1" applyBorder="1" applyAlignment="1">
      <alignment horizontal="center" vertical="center"/>
    </xf>
    <xf numFmtId="0" fontId="22" fillId="0" borderId="2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distributed"/>
    </xf>
    <xf numFmtId="0" fontId="22" fillId="0" borderId="14" xfId="1" applyFont="1" applyFill="1" applyBorder="1" applyAlignment="1">
      <alignment horizontal="center" vertical="distributed"/>
    </xf>
    <xf numFmtId="0" fontId="8" fillId="0" borderId="7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/>
    </xf>
    <xf numFmtId="3" fontId="2" fillId="0" borderId="2" xfId="1" applyNumberFormat="1" applyBorder="1" applyAlignment="1">
      <alignment horizontal="right" indent="5"/>
    </xf>
    <xf numFmtId="3" fontId="2" fillId="0" borderId="4" xfId="1" applyNumberFormat="1" applyBorder="1" applyAlignment="1">
      <alignment horizontal="right" indent="5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2" fillId="0" borderId="9" xfId="1" applyFont="1" applyFill="1" applyBorder="1" applyAlignment="1">
      <alignment horizontal="center" vertical="center"/>
    </xf>
    <xf numFmtId="0" fontId="22" fillId="0" borderId="30" xfId="1" applyFont="1" applyFill="1" applyBorder="1" applyAlignment="1">
      <alignment horizontal="center" vertical="center"/>
    </xf>
    <xf numFmtId="0" fontId="22" fillId="0" borderId="14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distributed"/>
    </xf>
    <xf numFmtId="0" fontId="22" fillId="0" borderId="31" xfId="1" applyFont="1" applyFill="1" applyBorder="1" applyAlignment="1">
      <alignment horizontal="center" vertical="distributed"/>
    </xf>
    <xf numFmtId="3" fontId="22" fillId="0" borderId="10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11" xfId="1" applyNumberFormat="1" applyFont="1" applyFill="1" applyBorder="1" applyAlignment="1" applyProtection="1">
      <alignment horizontal="center" vertical="center" shrinkToFit="1"/>
      <protection locked="0"/>
    </xf>
    <xf numFmtId="0" fontId="22" fillId="0" borderId="24" xfId="1" applyFont="1" applyBorder="1" applyAlignment="1">
      <alignment horizontal="right"/>
    </xf>
    <xf numFmtId="0" fontId="22" fillId="0" borderId="25" xfId="1" applyFont="1" applyBorder="1" applyAlignment="1">
      <alignment horizontal="right"/>
    </xf>
    <xf numFmtId="14" fontId="22" fillId="0" borderId="25" xfId="1" applyNumberFormat="1" applyFont="1" applyBorder="1" applyAlignment="1">
      <alignment horizontal="left"/>
    </xf>
    <xf numFmtId="14" fontId="22" fillId="0" borderId="32" xfId="1" applyNumberFormat="1" applyFont="1" applyBorder="1" applyAlignment="1">
      <alignment horizontal="left"/>
    </xf>
    <xf numFmtId="2" fontId="2" fillId="0" borderId="19" xfId="1" applyNumberFormat="1" applyFont="1" applyFill="1" applyBorder="1" applyAlignment="1">
      <alignment horizontal="left" vertical="center" wrapText="1"/>
    </xf>
    <xf numFmtId="2" fontId="0" fillId="0" borderId="20" xfId="0" applyNumberFormat="1" applyBorder="1" applyAlignment="1">
      <alignment vertical="center" wrapText="1"/>
    </xf>
    <xf numFmtId="2" fontId="0" fillId="0" borderId="37" xfId="0" applyNumberFormat="1" applyBorder="1" applyAlignment="1">
      <alignment vertical="center" wrapText="1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ální_Denni" xfId="3" xr:uid="{00000000-0005-0000-0000-000003000000}"/>
    <cellStyle name="Not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7222CA-4892-4619-8292-1975F14CF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F66FAF-9000-4AB1-BFE7-7A49E0895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0200AC-6C58-4592-9EC6-45821CF29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topLeftCell="A7" workbookViewId="0">
      <selection activeCell="H29" sqref="H29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0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09"/>
      <c r="F14" s="109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43861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3771887</v>
      </c>
      <c r="F22" s="59">
        <f>+F28+F31+F39+F36+F23+F26</f>
        <v>99.999999999999986</v>
      </c>
    </row>
    <row r="23" spans="1:6" ht="12.75" hidden="1" customHeight="1" x14ac:dyDescent="0.25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44</v>
      </c>
      <c r="B24" s="108"/>
      <c r="C24" s="108"/>
      <c r="D24" s="62"/>
      <c r="E24" s="63"/>
      <c r="F24" s="64"/>
    </row>
    <row r="25" spans="1:6" hidden="1" x14ac:dyDescent="0.25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250905</v>
      </c>
      <c r="F28" s="64">
        <f>E28/E22*100</f>
        <v>6.6519755231267537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141614</v>
      </c>
      <c r="F29" s="64">
        <f>E29/E22*100</f>
        <v>3.7544603006399715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109291</v>
      </c>
      <c r="F30" s="64">
        <f>E30/E22*100</f>
        <v>2.8975152224867817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3496438</v>
      </c>
      <c r="F31" s="64">
        <f>E31/E22*100</f>
        <v>92.697315693709797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2208198</v>
      </c>
      <c r="F32" s="64">
        <f>E32/E22*100</f>
        <v>58.543588394880331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1288240</v>
      </c>
      <c r="F33" s="64">
        <f>E33/E22*100</f>
        <v>34.153727298829473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24544</v>
      </c>
      <c r="F39" s="75">
        <f>E39/E22*100</f>
        <v>0.6507087831634405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42</v>
      </c>
      <c r="D46" s="151"/>
      <c r="E46" s="152">
        <f>F21</f>
        <v>43861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78643018</v>
      </c>
      <c r="D47" s="93">
        <v>62186814</v>
      </c>
      <c r="E47" s="92">
        <v>79510197.909999996</v>
      </c>
      <c r="F47" s="94">
        <v>62875830.109999999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43861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3643413393.46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44:A46"/>
    <mergeCell ref="B44:B46"/>
    <mergeCell ref="C44:D44"/>
    <mergeCell ref="E44:F44"/>
    <mergeCell ref="C46:D46"/>
    <mergeCell ref="E46:F46"/>
    <mergeCell ref="A26:C2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4A661-C118-42F5-B43C-CC42CCEC5629}">
  <sheetPr>
    <pageSetUpPr fitToPage="1"/>
  </sheetPr>
  <dimension ref="A1:G58"/>
  <sheetViews>
    <sheetView workbookViewId="0">
      <selection activeCell="C12" sqref="C12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8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7"/>
      <c r="F14" s="127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44135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3537238</v>
      </c>
      <c r="F22" s="59">
        <f>+F28+F31+F39+F36+F23+F26</f>
        <v>99.999999999999986</v>
      </c>
    </row>
    <row r="23" spans="1:6" ht="12.75" hidden="1" customHeight="1" x14ac:dyDescent="0.25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44</v>
      </c>
      <c r="B24" s="108"/>
      <c r="C24" s="108"/>
      <c r="D24" s="62"/>
      <c r="E24" s="63"/>
      <c r="F24" s="64"/>
    </row>
    <row r="25" spans="1:6" hidden="1" x14ac:dyDescent="0.25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313266</v>
      </c>
      <c r="F28" s="64">
        <f>E28/E22*100</f>
        <v>8.8562318961856672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280466</v>
      </c>
      <c r="F29" s="64">
        <f>E29/E22*100</f>
        <v>7.9289547381318419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32800</v>
      </c>
      <c r="F30" s="64">
        <f>E30/E22*100</f>
        <v>0.92727715805382627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3220201</v>
      </c>
      <c r="F31" s="64">
        <f>E31/E22*100</f>
        <v>91.037159501283199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2052088</v>
      </c>
      <c r="F32" s="64">
        <f>E32/E22*100</f>
        <v>58.013851485254875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1168113</v>
      </c>
      <c r="F33" s="64">
        <f>E33/E22*100</f>
        <v>33.023308016028324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3771</v>
      </c>
      <c r="F39" s="75">
        <f>E39/E22*100</f>
        <v>0.10660860253112739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56</v>
      </c>
      <c r="D46" s="151"/>
      <c r="E46" s="152">
        <f>F21</f>
        <v>44135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79739014</v>
      </c>
      <c r="D47" s="93">
        <v>70130218</v>
      </c>
      <c r="E47" s="92">
        <v>81655536</v>
      </c>
      <c r="F47" s="94">
        <v>71810948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44135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3492107840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6EBD3-3FAD-42FF-97F8-0EB5FC1A60DC}">
  <sheetPr>
    <pageSetUpPr fitToPage="1"/>
  </sheetPr>
  <dimension ref="A1:G58"/>
  <sheetViews>
    <sheetView topLeftCell="A54" workbookViewId="0">
      <selection activeCell="F16" sqref="F16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30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9"/>
      <c r="F14" s="129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44165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3582178</v>
      </c>
      <c r="F22" s="59">
        <f>+F28+F31+F39+F36+F23+F26</f>
        <v>100</v>
      </c>
    </row>
    <row r="23" spans="1:6" ht="12.75" hidden="1" customHeight="1" x14ac:dyDescent="0.25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44</v>
      </c>
      <c r="B24" s="108"/>
      <c r="C24" s="108"/>
      <c r="D24" s="62"/>
      <c r="E24" s="63"/>
      <c r="F24" s="64"/>
    </row>
    <row r="25" spans="1:6" hidden="1" x14ac:dyDescent="0.25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233142</v>
      </c>
      <c r="F28" s="64">
        <f>E28/E22*100</f>
        <v>6.508386797082669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227142</v>
      </c>
      <c r="F29" s="64">
        <f>E29/E22*100</f>
        <v>6.3408909328347169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6000</v>
      </c>
      <c r="F30" s="64">
        <f>E30/E22*100</f>
        <v>0.16749586424795196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3332567</v>
      </c>
      <c r="F31" s="64">
        <f>E31/E22*100</f>
        <v>93.031864971534077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2194045</v>
      </c>
      <c r="F32" s="64">
        <f>E32/E22*100</f>
        <v>61.248910578982951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1138522</v>
      </c>
      <c r="F33" s="64">
        <f>E33/E22*100</f>
        <v>31.782954392551122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16469</v>
      </c>
      <c r="F39" s="75">
        <f>E39/E22*100</f>
        <v>0.45974823138325344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57</v>
      </c>
      <c r="D46" s="151"/>
      <c r="E46" s="152">
        <f>F21</f>
        <v>44165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29526789</v>
      </c>
      <c r="D47" s="93">
        <v>104692722</v>
      </c>
      <c r="E47" s="92">
        <v>30214100</v>
      </c>
      <c r="F47" s="94">
        <v>107127970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44165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3411710472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81D8D-686A-43DB-837F-9FC647ADF63A}">
  <sheetPr>
    <pageSetUpPr fitToPage="1"/>
  </sheetPr>
  <dimension ref="A1:G58"/>
  <sheetViews>
    <sheetView tabSelected="1" workbookViewId="0">
      <selection activeCell="G44" sqref="G44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32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31"/>
      <c r="F14" s="131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44196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3394041</v>
      </c>
      <c r="F22" s="59">
        <f>+F28+F31+F39+F36+F23+F26</f>
        <v>100</v>
      </c>
    </row>
    <row r="23" spans="1:6" ht="12.75" customHeight="1" x14ac:dyDescent="0.25">
      <c r="A23" s="60" t="s">
        <v>46</v>
      </c>
      <c r="B23" s="108"/>
      <c r="C23" s="108"/>
      <c r="D23" s="62">
        <v>2</v>
      </c>
      <c r="E23" s="63">
        <f>E25</f>
        <v>2047501</v>
      </c>
      <c r="F23" s="64">
        <f>E23/E22*100</f>
        <v>60.326348444229161</v>
      </c>
    </row>
    <row r="24" spans="1:6" ht="12.75" customHeight="1" x14ac:dyDescent="0.25">
      <c r="A24" s="60" t="s">
        <v>44</v>
      </c>
      <c r="B24" s="108"/>
      <c r="C24" s="108"/>
      <c r="D24" s="62"/>
      <c r="E24" s="63"/>
      <c r="F24" s="64"/>
    </row>
    <row r="25" spans="1:6" x14ac:dyDescent="0.25">
      <c r="A25" s="65" t="s">
        <v>45</v>
      </c>
      <c r="B25" s="108"/>
      <c r="C25" s="108"/>
      <c r="D25" s="62"/>
      <c r="E25" s="63">
        <v>2047501</v>
      </c>
      <c r="F25" s="64">
        <f>E25/E22*100</f>
        <v>60.326348444229161</v>
      </c>
    </row>
    <row r="26" spans="1:6" ht="25.5" hidden="1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142630</v>
      </c>
      <c r="F28" s="64">
        <f>E28/E22*100</f>
        <v>4.2023652631185069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136630</v>
      </c>
      <c r="F29" s="64">
        <f>E29/E22*100</f>
        <v>4.0255848411966735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6000</v>
      </c>
      <c r="F30" s="64">
        <f>E30/E22*100</f>
        <v>0.17678042192183302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1191009</v>
      </c>
      <c r="F31" s="64">
        <f>E31/E22*100</f>
        <v>35.091178922116733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53143</v>
      </c>
      <c r="F32" s="64">
        <f>E32/E22*100</f>
        <v>1.5657736603653285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1137866</v>
      </c>
      <c r="F33" s="64">
        <f>E33/E22*100</f>
        <v>33.525405261751409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12901</v>
      </c>
      <c r="F39" s="75">
        <f>E39/E22*100</f>
        <v>0.38010737053559457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58</v>
      </c>
      <c r="D46" s="151"/>
      <c r="E46" s="152">
        <f>F21</f>
        <v>44196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36061215</v>
      </c>
      <c r="D47" s="93">
        <v>72831862</v>
      </c>
      <c r="E47" s="92">
        <v>36889417</v>
      </c>
      <c r="F47" s="94">
        <v>74506157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44196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3373670186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8"/>
  <sheetViews>
    <sheetView topLeftCell="A13" workbookViewId="0">
      <selection activeCell="G53" sqref="G53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2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1"/>
      <c r="F14" s="111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43890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3672098</v>
      </c>
      <c r="F22" s="59">
        <f>+F28+F31+F39+F36+F23+F26</f>
        <v>100</v>
      </c>
    </row>
    <row r="23" spans="1:6" ht="12.75" hidden="1" customHeight="1" x14ac:dyDescent="0.25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44</v>
      </c>
      <c r="B24" s="108"/>
      <c r="C24" s="108"/>
      <c r="D24" s="62"/>
      <c r="E24" s="63"/>
      <c r="F24" s="64"/>
    </row>
    <row r="25" spans="1:6" hidden="1" x14ac:dyDescent="0.25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342073</v>
      </c>
      <c r="F28" s="64">
        <f>E28/E22*100</f>
        <v>9.3154648922768395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41570</v>
      </c>
      <c r="F29" s="64">
        <f>E29/E22*100</f>
        <v>1.1320503973477831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300503</v>
      </c>
      <c r="F30" s="64">
        <f>E30/E22*100</f>
        <v>8.1834144949290568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3302876</v>
      </c>
      <c r="F31" s="64">
        <f>E31/E22*100</f>
        <v>89.945202987501972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2008116</v>
      </c>
      <c r="F32" s="64">
        <f>E32/E22*100</f>
        <v>54.685795422671177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1294760</v>
      </c>
      <c r="F33" s="64">
        <f>E33/E22*100</f>
        <v>35.259407564830788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27149</v>
      </c>
      <c r="F39" s="75">
        <f>E39/E22*100</f>
        <v>0.73933212022119243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48</v>
      </c>
      <c r="D46" s="151"/>
      <c r="E46" s="152">
        <f>F21</f>
        <v>43890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86194557</v>
      </c>
      <c r="D47" s="93">
        <v>88039742</v>
      </c>
      <c r="E47" s="92">
        <v>87198189.269999996</v>
      </c>
      <c r="F47" s="94">
        <v>89075317.409999996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43889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3643300073.4099998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8"/>
  <sheetViews>
    <sheetView workbookViewId="0">
      <selection activeCell="H15" sqref="H15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4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3"/>
      <c r="F14" s="113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43921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3599620</v>
      </c>
      <c r="F22" s="59">
        <f>+F28+F31+F39+F36+F23+F26</f>
        <v>100</v>
      </c>
    </row>
    <row r="23" spans="1:6" ht="12.75" hidden="1" customHeight="1" x14ac:dyDescent="0.25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44</v>
      </c>
      <c r="B24" s="108"/>
      <c r="C24" s="108"/>
      <c r="D24" s="62"/>
      <c r="E24" s="63"/>
      <c r="F24" s="64"/>
    </row>
    <row r="25" spans="1:6" hidden="1" x14ac:dyDescent="0.25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359672</v>
      </c>
      <c r="F28" s="64">
        <f>E28/E22*100</f>
        <v>9.9919435940460382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140035</v>
      </c>
      <c r="F29" s="64">
        <f>E29/E22*100</f>
        <v>3.8902717509070399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219637</v>
      </c>
      <c r="F30" s="64">
        <f>E30/E22*100</f>
        <v>6.1016718431389974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3235543</v>
      </c>
      <c r="F31" s="64">
        <f>E31/E22*100</f>
        <v>89.885682377584303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1891302</v>
      </c>
      <c r="F32" s="64">
        <f>E32/E22*100</f>
        <v>52.541712736344394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1344241</v>
      </c>
      <c r="F33" s="64">
        <f>E33/E22*100</f>
        <v>37.343969641239909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4405</v>
      </c>
      <c r="F39" s="75">
        <f>E39/E22*100</f>
        <v>0.12237402836966126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49</v>
      </c>
      <c r="D46" s="151"/>
      <c r="E46" s="152">
        <f>F21</f>
        <v>43921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60764958</v>
      </c>
      <c r="D47" s="93">
        <v>175108890</v>
      </c>
      <c r="E47" s="92">
        <v>61580499</v>
      </c>
      <c r="F47" s="94">
        <v>177510579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43921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3535946178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8"/>
  <sheetViews>
    <sheetView topLeftCell="A42" workbookViewId="0">
      <selection activeCell="F41" sqref="F41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6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5"/>
      <c r="F14" s="115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43951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3550455</v>
      </c>
      <c r="F22" s="59">
        <f>+F28+F31+F39+F36+F23+F26</f>
        <v>100</v>
      </c>
    </row>
    <row r="23" spans="1:6" ht="12.75" hidden="1" customHeight="1" x14ac:dyDescent="0.25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44</v>
      </c>
      <c r="B24" s="108"/>
      <c r="C24" s="108"/>
      <c r="D24" s="62"/>
      <c r="E24" s="63"/>
      <c r="F24" s="64"/>
    </row>
    <row r="25" spans="1:6" hidden="1" x14ac:dyDescent="0.25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528414</v>
      </c>
      <c r="F28" s="64">
        <f>E28/E22*100</f>
        <v>14.882993869799785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222212</v>
      </c>
      <c r="F29" s="64">
        <f>E29/E22*100</f>
        <v>6.2586907875187823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306202</v>
      </c>
      <c r="F30" s="64">
        <f>E30/E22*100</f>
        <v>8.6243030822810045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3020835</v>
      </c>
      <c r="F31" s="64">
        <f>E31/E22*100</f>
        <v>85.083038652792382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1681872</v>
      </c>
      <c r="F32" s="64">
        <f>E32/E22*100</f>
        <v>47.370604612648236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1338963</v>
      </c>
      <c r="F33" s="64">
        <f>E33/E22*100</f>
        <v>37.712434040144146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1206</v>
      </c>
      <c r="F39" s="75">
        <f>E39/E22*100</f>
        <v>3.3967477407825193E-2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50</v>
      </c>
      <c r="D46" s="151"/>
      <c r="E46" s="152">
        <f>F21</f>
        <v>43951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5493043</v>
      </c>
      <c r="D47" s="93">
        <v>49759105</v>
      </c>
      <c r="E47" s="92">
        <v>5579088</v>
      </c>
      <c r="F47" s="94">
        <v>50528315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43951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3498599308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58"/>
  <sheetViews>
    <sheetView topLeftCell="A48" workbookViewId="0">
      <selection activeCell="C15" sqref="C15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8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7"/>
      <c r="F14" s="117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43982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3530443</v>
      </c>
      <c r="F22" s="59">
        <f>+F28+F31+F39+F36+F23+F26</f>
        <v>100</v>
      </c>
    </row>
    <row r="23" spans="1:6" ht="12.75" hidden="1" customHeight="1" x14ac:dyDescent="0.25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44</v>
      </c>
      <c r="B24" s="108"/>
      <c r="C24" s="108"/>
      <c r="D24" s="62"/>
      <c r="E24" s="63"/>
      <c r="F24" s="64"/>
    </row>
    <row r="25" spans="1:6" hidden="1" x14ac:dyDescent="0.25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298962</v>
      </c>
      <c r="F28" s="64">
        <f>E28/E22*100</f>
        <v>8.4681157577108586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97823</v>
      </c>
      <c r="F29" s="64">
        <f>E29/E22*100</f>
        <v>2.7708420727936978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201139</v>
      </c>
      <c r="F30" s="64">
        <f>E30/E22*100</f>
        <v>5.6972736849171621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3229410</v>
      </c>
      <c r="F31" s="64">
        <f>E31/E22*100</f>
        <v>91.473223048778863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1925068</v>
      </c>
      <c r="F32" s="64">
        <f>E32/E22*100</f>
        <v>54.527661259507667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1304342</v>
      </c>
      <c r="F33" s="64">
        <f>E33/E22*100</f>
        <v>36.945561789271203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2071</v>
      </c>
      <c r="F39" s="75">
        <f>E39/E22*100</f>
        <v>5.8661193510276197E-2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51</v>
      </c>
      <c r="D46" s="151"/>
      <c r="E46" s="152">
        <f>F21</f>
        <v>43982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15710034</v>
      </c>
      <c r="D47" s="93">
        <v>29274078</v>
      </c>
      <c r="E47" s="92">
        <v>16000784</v>
      </c>
      <c r="F47" s="94">
        <v>29815866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43982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3492943419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58"/>
  <sheetViews>
    <sheetView topLeftCell="A48" workbookViewId="0">
      <selection activeCell="H5" sqref="H5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0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9"/>
      <c r="F14" s="119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44012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3582179</v>
      </c>
      <c r="F22" s="59">
        <f>+F28+F31+F39+F36+F23+F26</f>
        <v>100</v>
      </c>
    </row>
    <row r="23" spans="1:6" ht="12.75" hidden="1" customHeight="1" x14ac:dyDescent="0.25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44</v>
      </c>
      <c r="B24" s="108"/>
      <c r="C24" s="108"/>
      <c r="D24" s="62"/>
      <c r="E24" s="63"/>
      <c r="F24" s="64"/>
    </row>
    <row r="25" spans="1:6" hidden="1" x14ac:dyDescent="0.25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313588</v>
      </c>
      <c r="F28" s="64">
        <f>E28/E22*100</f>
        <v>8.7541130691682358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131673</v>
      </c>
      <c r="F29" s="64">
        <f>E29/E22*100</f>
        <v>3.675779462723666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181915</v>
      </c>
      <c r="F30" s="64">
        <f>E30/E22*100</f>
        <v>5.078333606444569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3264495</v>
      </c>
      <c r="F31" s="64">
        <f>E31/E22*100</f>
        <v>91.131543119425345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2034273</v>
      </c>
      <c r="F32" s="64">
        <f>E32/E22*100</f>
        <v>56.788703188757459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1230222</v>
      </c>
      <c r="F33" s="64">
        <f>E33/E22*100</f>
        <v>34.342839930667893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4096</v>
      </c>
      <c r="F39" s="75">
        <f>E39/E22*100</f>
        <v>0.11434381140640934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52</v>
      </c>
      <c r="D46" s="151"/>
      <c r="E46" s="152">
        <f>F21</f>
        <v>44012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121423450</v>
      </c>
      <c r="D47" s="93">
        <v>71017234</v>
      </c>
      <c r="E47" s="92">
        <v>123889675</v>
      </c>
      <c r="F47" s="94">
        <v>72471083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44012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3550837274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8"/>
  <sheetViews>
    <sheetView topLeftCell="A48" workbookViewId="0">
      <selection activeCell="E29" sqref="E29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2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1"/>
      <c r="F14" s="121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44043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3556133</v>
      </c>
      <c r="F22" s="59">
        <f>+F28+F31+F39+F36+F23+F26</f>
        <v>99.999999999999986</v>
      </c>
    </row>
    <row r="23" spans="1:6" ht="12.75" hidden="1" customHeight="1" x14ac:dyDescent="0.25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44</v>
      </c>
      <c r="B24" s="108"/>
      <c r="C24" s="108"/>
      <c r="D24" s="62"/>
      <c r="E24" s="63"/>
      <c r="F24" s="64"/>
    </row>
    <row r="25" spans="1:6" hidden="1" x14ac:dyDescent="0.25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298729</v>
      </c>
      <c r="F28" s="64">
        <f>E28/E22*100</f>
        <v>8.4003888493484347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136419</v>
      </c>
      <c r="F29" s="64">
        <f>E29/E22*100</f>
        <v>3.8361613584193841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162310</v>
      </c>
      <c r="F30" s="64">
        <f>E30/E22*100</f>
        <v>4.564227490929051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3242836</v>
      </c>
      <c r="F31" s="64">
        <f>E31/E22*100</f>
        <v>91.189952681747272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2027308</v>
      </c>
      <c r="F32" s="64">
        <f>E32/E22*100</f>
        <v>57.008778917998846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1215528</v>
      </c>
      <c r="F33" s="64">
        <f>E33/E22*100</f>
        <v>34.181173763748433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14568</v>
      </c>
      <c r="F39" s="75">
        <f>E39/E22*100</f>
        <v>0.40965846890428448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53</v>
      </c>
      <c r="D46" s="151"/>
      <c r="E46" s="152">
        <f>F21</f>
        <v>44043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67223085</v>
      </c>
      <c r="D47" s="93">
        <v>77006220</v>
      </c>
      <c r="E47" s="92">
        <v>68691834</v>
      </c>
      <c r="F47" s="94">
        <v>78695932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44043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3542607139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8"/>
  <sheetViews>
    <sheetView topLeftCell="A54" workbookViewId="0">
      <selection activeCell="H45" sqref="H45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4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3"/>
      <c r="F14" s="123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44074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3552721</v>
      </c>
      <c r="F22" s="59">
        <f>+F28+F31+F39+F36+F23+F26</f>
        <v>100</v>
      </c>
    </row>
    <row r="23" spans="1:6" ht="12.75" hidden="1" customHeight="1" x14ac:dyDescent="0.25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44</v>
      </c>
      <c r="B24" s="108"/>
      <c r="C24" s="108"/>
      <c r="D24" s="62"/>
      <c r="E24" s="63"/>
      <c r="F24" s="64"/>
    </row>
    <row r="25" spans="1:6" hidden="1" x14ac:dyDescent="0.25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196542</v>
      </c>
      <c r="F28" s="64">
        <f>E28/E22*100</f>
        <v>5.5321540869660186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135167</v>
      </c>
      <c r="F29" s="64">
        <f>E29/E22*100</f>
        <v>3.8046049774243458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61375</v>
      </c>
      <c r="F30" s="64">
        <f>E30/E22*100</f>
        <v>1.7275491095416724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3346586</v>
      </c>
      <c r="F31" s="64">
        <f>E31/E22*100</f>
        <v>94.197827524311649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2128804</v>
      </c>
      <c r="F32" s="64">
        <f>E32/E22*100</f>
        <v>59.920382152158865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1217782</v>
      </c>
      <c r="F33" s="64">
        <f>E33/E22*100</f>
        <v>34.277445372152783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9593</v>
      </c>
      <c r="F39" s="75">
        <f>E39/E22*100</f>
        <v>0.27001838872233425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54</v>
      </c>
      <c r="D46" s="151"/>
      <c r="E46" s="152">
        <f>F21</f>
        <v>44074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61262996</v>
      </c>
      <c r="D47" s="93">
        <v>65807453</v>
      </c>
      <c r="E47" s="92">
        <v>62614814</v>
      </c>
      <c r="F47" s="94">
        <v>67257265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44074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3538669160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58"/>
  <sheetViews>
    <sheetView workbookViewId="0">
      <selection activeCell="D15" sqref="D15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6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5"/>
      <c r="F14" s="125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44104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3527880</v>
      </c>
      <c r="F22" s="59">
        <f>+F28+F31+F39+F36+F23+F26</f>
        <v>100</v>
      </c>
    </row>
    <row r="23" spans="1:6" ht="12.75" hidden="1" customHeight="1" x14ac:dyDescent="0.25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44</v>
      </c>
      <c r="B24" s="108"/>
      <c r="C24" s="108"/>
      <c r="D24" s="62"/>
      <c r="E24" s="63"/>
      <c r="F24" s="64"/>
    </row>
    <row r="25" spans="1:6" hidden="1" x14ac:dyDescent="0.25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54" t="s">
        <v>47</v>
      </c>
      <c r="B26" s="155"/>
      <c r="C26" s="156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45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317310</v>
      </c>
      <c r="F28" s="64">
        <f>E28/E22*100</f>
        <v>8.9943535494404578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284510</v>
      </c>
      <c r="F29" s="64">
        <f>E29/E22*100</f>
        <v>8.0646167103189441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32800</v>
      </c>
      <c r="F30" s="64">
        <f>E30/E22*100</f>
        <v>0.92973683912151217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3204062</v>
      </c>
      <c r="F31" s="64">
        <f>E31/E22*100</f>
        <v>90.821173055772874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2054054</v>
      </c>
      <c r="F32" s="64">
        <f>E32/E22*100</f>
        <v>58.223465650759096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1150008</v>
      </c>
      <c r="F33" s="64">
        <f>E33/E22*100</f>
        <v>32.597707405013779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6508</v>
      </c>
      <c r="F39" s="75">
        <f>E39/E22*100</f>
        <v>0.18447339478667074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5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5"/>
      <c r="B46" s="136"/>
      <c r="C46" s="150" t="s">
        <v>55</v>
      </c>
      <c r="D46" s="151"/>
      <c r="E46" s="152">
        <f>F21</f>
        <v>44104</v>
      </c>
      <c r="F46" s="153"/>
    </row>
    <row r="47" spans="1:7" ht="12.75" customHeight="1" thickBot="1" x14ac:dyDescent="0.3">
      <c r="A47" s="90" t="s">
        <v>4</v>
      </c>
      <c r="B47" s="91">
        <v>1</v>
      </c>
      <c r="C47" s="92">
        <v>32228871</v>
      </c>
      <c r="D47" s="93">
        <v>93244387</v>
      </c>
      <c r="E47" s="92">
        <v>32961953</v>
      </c>
      <c r="F47" s="94">
        <v>95355317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44104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3481842641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2021-01-08T18:59:38Z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2020-11-24T09:24:06Z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b36c3c27-3b5e-4f5a-b6c9-a10b25d62cc0</vt:lpwstr>
  </property>
  <property fmtid="{D5CDD505-2E9C-101B-9397-08002B2CF9AE}" pid="8" name="MSIP_Label_2a6524ed-fb1a-49fd-bafe-15c5e5ffd047_ContentBits">
    <vt:lpwstr>0</vt:lpwstr>
  </property>
</Properties>
</file>