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744" firstSheet="9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1" i="15" l="1"/>
  <c r="F37" i="15" l="1"/>
  <c r="E27" i="15"/>
  <c r="E24" i="15"/>
  <c r="F28" i="15"/>
  <c r="E20" i="15" l="1"/>
  <c r="F22" i="15" s="1"/>
  <c r="E24" i="14"/>
  <c r="F31" i="15" l="1"/>
  <c r="F27" i="15"/>
  <c r="F26" i="15"/>
  <c r="F24" i="15"/>
  <c r="F23" i="15"/>
  <c r="F29" i="15"/>
  <c r="F25" i="15"/>
  <c r="F21" i="15"/>
  <c r="F37" i="14"/>
  <c r="E27" i="14"/>
  <c r="E21" i="14"/>
  <c r="F28" i="14" s="1"/>
  <c r="F20" i="15" l="1"/>
  <c r="E20" i="14"/>
  <c r="F31" i="14" s="1"/>
  <c r="F37" i="13"/>
  <c r="E27" i="13"/>
  <c r="E24" i="13"/>
  <c r="E21" i="13"/>
  <c r="F28" i="13" s="1"/>
  <c r="F29" i="14" l="1"/>
  <c r="F25" i="14"/>
  <c r="F23" i="14"/>
  <c r="F26" i="14"/>
  <c r="F22" i="14"/>
  <c r="F24" i="14"/>
  <c r="F27" i="14"/>
  <c r="F21" i="14"/>
  <c r="E20" i="13"/>
  <c r="F24" i="13" s="1"/>
  <c r="F37" i="12"/>
  <c r="E27" i="12"/>
  <c r="E24" i="12"/>
  <c r="E21" i="12"/>
  <c r="F28" i="12" s="1"/>
  <c r="F20" i="14" l="1"/>
  <c r="F27" i="13"/>
  <c r="F31" i="13"/>
  <c r="F22" i="13"/>
  <c r="F23" i="13"/>
  <c r="F25" i="13"/>
  <c r="F29" i="13"/>
  <c r="F26" i="13"/>
  <c r="F21" i="13"/>
  <c r="E20" i="12"/>
  <c r="E21" i="11"/>
  <c r="F20" i="13" l="1"/>
  <c r="F29" i="12"/>
  <c r="F26" i="12"/>
  <c r="F22" i="12"/>
  <c r="F31" i="12"/>
  <c r="F25" i="12"/>
  <c r="F21" i="12"/>
  <c r="F24" i="12"/>
  <c r="F27" i="12"/>
  <c r="F28" i="11"/>
  <c r="F37" i="11"/>
  <c r="E27" i="11"/>
  <c r="E24" i="11"/>
  <c r="F20" i="12" l="1"/>
  <c r="E20" i="11"/>
  <c r="F37" i="10"/>
  <c r="E27" i="10"/>
  <c r="E24" i="10"/>
  <c r="E21" i="10"/>
  <c r="F22" i="11" l="1"/>
  <c r="F26" i="11"/>
  <c r="F31" i="11"/>
  <c r="F29" i="11"/>
  <c r="F21" i="11"/>
  <c r="F25" i="11"/>
  <c r="F24" i="11"/>
  <c r="F27" i="11"/>
  <c r="E20" i="10"/>
  <c r="F31" i="10" s="1"/>
  <c r="F37" i="9"/>
  <c r="E27" i="9"/>
  <c r="E24" i="9"/>
  <c r="E21" i="9"/>
  <c r="F20" i="11" l="1"/>
  <c r="F24" i="10"/>
  <c r="F25" i="10"/>
  <c r="F27" i="10"/>
  <c r="F29" i="10"/>
  <c r="F22" i="10"/>
  <c r="F21" i="10"/>
  <c r="E20" i="9"/>
  <c r="F31" i="9" s="1"/>
  <c r="F37" i="8"/>
  <c r="E27" i="8"/>
  <c r="E24" i="8"/>
  <c r="E21" i="8"/>
  <c r="F20" i="10" l="1"/>
  <c r="F24" i="9"/>
  <c r="F25" i="9"/>
  <c r="F27" i="9"/>
  <c r="F29" i="9"/>
  <c r="F22" i="9"/>
  <c r="F21" i="9"/>
  <c r="E20" i="8"/>
  <c r="F31" i="8" s="1"/>
  <c r="F37" i="7"/>
  <c r="E27" i="7"/>
  <c r="E24" i="7"/>
  <c r="E21" i="7"/>
  <c r="F20" i="9" l="1"/>
  <c r="F24" i="8"/>
  <c r="F25" i="8"/>
  <c r="F27" i="8"/>
  <c r="F29" i="8"/>
  <c r="F22" i="8"/>
  <c r="F21" i="8"/>
  <c r="E20" i="7"/>
  <c r="F22" i="7" s="1"/>
  <c r="F37" i="6"/>
  <c r="E27" i="6"/>
  <c r="E24" i="6"/>
  <c r="E21" i="6"/>
  <c r="F20" i="8" l="1"/>
  <c r="F29" i="7"/>
  <c r="F31" i="7"/>
  <c r="F27" i="7"/>
  <c r="F25" i="7"/>
  <c r="F24" i="7"/>
  <c r="F21" i="7"/>
  <c r="F24" i="6"/>
  <c r="E20" i="6"/>
  <c r="F37" i="5"/>
  <c r="E27" i="5"/>
  <c r="E24" i="5"/>
  <c r="E21" i="5"/>
  <c r="F20" i="7" l="1"/>
  <c r="F29" i="6"/>
  <c r="F22" i="6"/>
  <c r="F21" i="6"/>
  <c r="F31" i="6"/>
  <c r="F27" i="6"/>
  <c r="F25" i="6"/>
  <c r="E20" i="5"/>
  <c r="F37" i="4"/>
  <c r="E27" i="4"/>
  <c r="E24" i="4"/>
  <c r="E21" i="4"/>
  <c r="F20" i="6" l="1"/>
  <c r="F29" i="5"/>
  <c r="F22" i="5"/>
  <c r="F21" i="5"/>
  <c r="F31" i="5"/>
  <c r="F27" i="5"/>
  <c r="F25" i="5"/>
  <c r="F24" i="5"/>
  <c r="E20" i="4"/>
  <c r="F31" i="4" s="1"/>
  <c r="F20" i="5" l="1"/>
  <c r="F24" i="4"/>
  <c r="F25" i="4"/>
  <c r="F27" i="4"/>
  <c r="F29" i="4"/>
  <c r="F22" i="4"/>
  <c r="F21" i="4"/>
  <c r="F20" i="4" l="1"/>
</calcChain>
</file>

<file path=xl/sharedStrings.xml><?xml version="1.0" encoding="utf-8"?>
<sst xmlns="http://schemas.openxmlformats.org/spreadsheetml/2006/main" count="492" uniqueCount="51">
  <si>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</si>
  <si>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</si>
  <si>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</si>
  <si>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optimálního rozložení</t>
  </si>
  <si>
    <t>ISIN</t>
  </si>
  <si>
    <t>CZ0008474731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</si>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</sst>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21" fillId="0" borderId="27" xfId="1" applyNumberFormat="1" applyFont="1" applyBorder="1" applyAlignment="1">
      <alignment horizontal="right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42" sqref="I4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43131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828101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53248</v>
      </c>
      <c r="F21" s="62">
        <f>E21/E20*100</f>
        <v>6.4301335223601956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53248</v>
      </c>
      <c r="F22" s="62">
        <f>E22/$E$20*100</f>
        <v>6.4301335223601956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367799</v>
      </c>
      <c r="F24" s="62">
        <f>E24/$E$20*100</f>
        <v>44.414751340718098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112954</v>
      </c>
      <c r="F25" s="62">
        <f>E25/$E$20*100</f>
        <v>13.640123608110605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254845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397996</v>
      </c>
      <c r="F27" s="62">
        <f>E27/E20*100</f>
        <v>48.061287210134992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24995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373001</v>
      </c>
      <c r="F29" s="62">
        <f>E29/E20*100</f>
        <v>45.04293558394447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9058</v>
      </c>
      <c r="F31" s="70">
        <f>E31/E20*100</f>
        <v>1.0938279267867084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43131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20068281</v>
      </c>
      <c r="F38" s="90">
        <v>20483380.210000001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1278717</v>
      </c>
      <c r="F39" s="94">
        <v>1302149.02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0" sqref="I2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43404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890200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163426</v>
      </c>
      <c r="F21" s="62">
        <f>E21/E20*100</f>
        <v>18.358346439002471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163426</v>
      </c>
      <c r="F22" s="62">
        <f>E22/$E$20*100</f>
        <v>18.358346439002471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400676</v>
      </c>
      <c r="F24" s="62">
        <f>E24/$E$20*100</f>
        <v>45.009660750393174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135565</v>
      </c>
      <c r="F25" s="62">
        <f>E25/$E$20*100</f>
        <v>15.22860031453606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265111</v>
      </c>
      <c r="F26" s="62">
        <f>E26/$E$20*100</f>
        <v>29.78106043585711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325553</v>
      </c>
      <c r="F27" s="62">
        <f>E27/E20*100</f>
        <v>36.570770613345317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25050</v>
      </c>
      <c r="F28" s="62">
        <f>E28/E21*100</f>
        <v>15.32803837822623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300503</v>
      </c>
      <c r="F29" s="62">
        <f>E29/E20*100</f>
        <v>33.756796225567285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545</v>
      </c>
      <c r="F31" s="70">
        <f>E31/E20*100</f>
        <v>6.1222197259042911E-2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43404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2998560</v>
      </c>
      <c r="F38" s="90">
        <v>2955292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26078237</v>
      </c>
      <c r="F39" s="94">
        <v>25655870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2" sqref="I2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43434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776641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45134</v>
      </c>
      <c r="F21" s="62">
        <f>E21/E20*100</f>
        <v>5.811436686963475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40034</v>
      </c>
      <c r="F22" s="62">
        <f>E22/$E$20*100</f>
        <v>5.1547626252026362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5100</v>
      </c>
      <c r="F23" s="62">
        <f>E23/$E$20*100</f>
        <v>0.65667406176083931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400398</v>
      </c>
      <c r="F24" s="62">
        <f>E24/$E$20*100</f>
        <v>51.555094309983637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135829</v>
      </c>
      <c r="F25" s="62">
        <f>E25/$E$20*100</f>
        <v>17.489290418610402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264569</v>
      </c>
      <c r="F26" s="62">
        <f>E26/$E$20*100</f>
        <v>34.065803891373236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325776</v>
      </c>
      <c r="F27" s="62">
        <f>E27/E20*100</f>
        <v>41.946793949842977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25430</v>
      </c>
      <c r="F28" s="62">
        <f>E28/E21*100</f>
        <v>56.343333185625035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300346</v>
      </c>
      <c r="F29" s="62">
        <f>E29/E20*100</f>
        <v>38.672436814435493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5333</v>
      </c>
      <c r="F31" s="70">
        <f>E31/E20*100</f>
        <v>0.68667505320991296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43434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1965239</v>
      </c>
      <c r="F38" s="90">
        <v>1915145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82094494</v>
      </c>
      <c r="F39" s="94">
        <v>79993185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workbookViewId="0">
      <selection activeCell="F33" sqref="F3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43465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746850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68594</v>
      </c>
      <c r="F21" s="62">
        <f>E21/E20*100</f>
        <v>9.1844413202115547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63494</v>
      </c>
      <c r="F22" s="62">
        <f>E22/$E$20*100</f>
        <v>8.5015732744192274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5100</v>
      </c>
      <c r="F23" s="62">
        <f>E23/$E$20*100</f>
        <v>0.68286804579232774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400554</v>
      </c>
      <c r="F24" s="62">
        <f>E24/$E$20*100</f>
        <v>53.632456316529421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400554</v>
      </c>
      <c r="F25" s="62">
        <f>E25/$E$20*100</f>
        <v>53.632456316529421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274805</v>
      </c>
      <c r="F27" s="62">
        <f>E27/E20*100</f>
        <v>36.79520653410993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24520</v>
      </c>
      <c r="F28" s="62">
        <f>E28/E21*100</f>
        <v>35.746566755109775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250285</v>
      </c>
      <c r="F29" s="62">
        <f>E29/E20*100</f>
        <v>33.512084086496621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2897</v>
      </c>
      <c r="F31" s="70">
        <f>E31/E20*100</f>
        <v>0.38789582914909287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43465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2385867</v>
      </c>
      <c r="F38" s="90">
        <v>2297544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15572963</v>
      </c>
      <c r="F39" s="94">
        <v>15137239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5" sqref="I2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43159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859263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90718</v>
      </c>
      <c r="F21" s="62">
        <f>E21/E20*100</f>
        <v>10.557652313668807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90718</v>
      </c>
      <c r="F22" s="62">
        <f>E22/$E$20*100</f>
        <v>10.557652313668807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446927</v>
      </c>
      <c r="F24" s="62">
        <f>E24/$E$20*100</f>
        <v>52.012829599319424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192012</v>
      </c>
      <c r="F25" s="62">
        <f>E25/$E$20*100</f>
        <v>22.346126855223606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254915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319567</v>
      </c>
      <c r="F27" s="62">
        <f>E27/E20*100</f>
        <v>37.190825160631846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24415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295152</v>
      </c>
      <c r="F29" s="62">
        <f>E29/E20*100</f>
        <v>34.349436668400713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2051</v>
      </c>
      <c r="F31" s="70">
        <f>E31/E20*100</f>
        <v>0.23869292637993256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40</v>
      </c>
      <c r="F37" s="86">
        <f>F19</f>
        <v>43159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50555147</v>
      </c>
      <c r="F38" s="90">
        <v>50664678.979999997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4927353</v>
      </c>
      <c r="F39" s="94">
        <v>4943867.59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2" sqref="I2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43190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1031028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244131</v>
      </c>
      <c r="F21" s="62">
        <f>E21/E20*100</f>
        <v>23.678406406033588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241881</v>
      </c>
      <c r="F22" s="62">
        <f>E22/$E$20*100</f>
        <v>23.460177609143496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2250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446816</v>
      </c>
      <c r="F24" s="62">
        <f>E24/$E$20*100</f>
        <v>43.336941382775251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192025</v>
      </c>
      <c r="F25" s="62">
        <f>E25/$E$20*100</f>
        <v>18.624615432364592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254791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337878</v>
      </c>
      <c r="F27" s="62">
        <f>E27/E20*100</f>
        <v>32.770981971391663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24830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313048</v>
      </c>
      <c r="F29" s="62">
        <f>E29/E20*100</f>
        <v>30.362705959488977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2203</v>
      </c>
      <c r="F31" s="70">
        <f>E31/E20*100</f>
        <v>0.21367023979950109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41</v>
      </c>
      <c r="F37" s="86">
        <f>F19</f>
        <v>43190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32544892</v>
      </c>
      <c r="F38" s="90">
        <v>32544858.039999999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13273322</v>
      </c>
      <c r="F39" s="94">
        <v>13280887.310000001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N35" sqref="N3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43220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898529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124990</v>
      </c>
      <c r="F21" s="62">
        <f>E21/E20*100</f>
        <v>13.910513739678965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117240</v>
      </c>
      <c r="F22" s="62">
        <f>E22/$E$20*100</f>
        <v>13.047992886150587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7750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398109</v>
      </c>
      <c r="F24" s="62">
        <f>E24/$E$20*100</f>
        <v>44.306750255139235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196157</v>
      </c>
      <c r="F25" s="62">
        <f>E25/$E$20*100</f>
        <v>21.830903621363362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201952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372932</v>
      </c>
      <c r="F27" s="62">
        <f>E27/E20*100</f>
        <v>41.50472605781227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25410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347522</v>
      </c>
      <c r="F29" s="62">
        <f>E29/E20*100</f>
        <v>38.676770588372769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2498</v>
      </c>
      <c r="F31" s="70">
        <f>E31/E20*100</f>
        <v>0.27800994736953399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43220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24570751</v>
      </c>
      <c r="F38" s="90">
        <v>24522306.52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6224343</v>
      </c>
      <c r="F39" s="94">
        <v>6220993.0099999998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K24" sqref="K2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43251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895203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117416</v>
      </c>
      <c r="F21" s="62">
        <f>E21/E20*100</f>
        <v>13.116131201526358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105166</v>
      </c>
      <c r="F22" s="62">
        <f>E22/$E$20*100</f>
        <v>11.74772649332051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12250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396688</v>
      </c>
      <c r="F24" s="62">
        <f>E24/$E$20*100</f>
        <v>44.312630766429514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194853</v>
      </c>
      <c r="F25" s="62">
        <f>E25/$E$20*100</f>
        <v>21.76634796800279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201835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376736</v>
      </c>
      <c r="F27" s="62">
        <f>E27/E20*100</f>
        <v>42.083862542909259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25525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351211</v>
      </c>
      <c r="F29" s="62">
        <f>E29/E20*100</f>
        <v>39.232553957035442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4363</v>
      </c>
      <c r="F31" s="70">
        <f>E31/E20*100</f>
        <v>0.48737548913486661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43251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32312708</v>
      </c>
      <c r="F38" s="90">
        <v>32403633.109999999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25994022</v>
      </c>
      <c r="F39" s="94">
        <v>26087245.879999999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4" sqref="I2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43281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905689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164807</v>
      </c>
      <c r="F21" s="62">
        <f>E21/E20*100</f>
        <v>18.196864486595288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164807</v>
      </c>
      <c r="F22" s="62">
        <f>E22/$E$20*100</f>
        <v>18.196864486595288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395034</v>
      </c>
      <c r="F24" s="62">
        <f>E24/$E$20*100</f>
        <v>43.616959022357563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193609</v>
      </c>
      <c r="F25" s="62">
        <f>E25/$E$20*100</f>
        <v>21.376984814875748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201425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344730</v>
      </c>
      <c r="F27" s="62">
        <f>E27/E20*100</f>
        <v>38.062734558993213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25165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319565</v>
      </c>
      <c r="F29" s="62">
        <f>E29/E20*100</f>
        <v>35.284186956008078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1118</v>
      </c>
      <c r="F31" s="70">
        <f>E31/E20*100</f>
        <v>0.12344193205393904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43281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39600510</v>
      </c>
      <c r="F38" s="90">
        <v>39378944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19766267</v>
      </c>
      <c r="F39" s="94">
        <v>19704228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E32" sqref="E3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43312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975500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169427</v>
      </c>
      <c r="F21" s="62">
        <f>E21/E20*100</f>
        <v>17.368221424910303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169427</v>
      </c>
      <c r="F22" s="62">
        <f>E22/$E$20*100</f>
        <v>17.368221424910303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395215</v>
      </c>
      <c r="F24" s="62">
        <f>E24/$E$20*100</f>
        <v>40.514095335725273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193519</v>
      </c>
      <c r="F25" s="62">
        <f>E25/$E$20*100</f>
        <v>19.837929267042544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201696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354025</v>
      </c>
      <c r="F27" s="62">
        <f>E27/E20*100</f>
        <v>36.291645310097387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26715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327310</v>
      </c>
      <c r="F29" s="62">
        <f>E29/E20*100</f>
        <v>33.553049718093284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56833</v>
      </c>
      <c r="F31" s="70">
        <f>E31/E20*100</f>
        <v>5.8260379292670423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43312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9710177</v>
      </c>
      <c r="F38" s="90">
        <v>9602860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8319760</v>
      </c>
      <c r="F39" s="94">
        <v>8227165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F19" sqref="F1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43343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902801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175815</v>
      </c>
      <c r="F21" s="62">
        <f>E21/E20*100</f>
        <v>19.474391366425159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75386</v>
      </c>
      <c r="F22" s="62">
        <f>E22/$E$20*100</f>
        <v>8.3502344370464812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100429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414866</v>
      </c>
      <c r="F24" s="62">
        <f>E24/$E$20*100</f>
        <v>45.953205634464297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183023</v>
      </c>
      <c r="F25" s="62">
        <f>E25/$E$20*100</f>
        <v>20.272795444400259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231843</v>
      </c>
      <c r="F26" s="62">
        <f>E26/$E$20*100</f>
        <v>25.680410190064034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306309</v>
      </c>
      <c r="F27" s="62">
        <f>E27/E20*100</f>
        <v>33.928739556114799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26135</v>
      </c>
      <c r="F28" s="62">
        <f>E28/E21*100</f>
        <v>14.865057020163238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280174</v>
      </c>
      <c r="F29" s="62">
        <f>E29/E20*100</f>
        <v>31.033860175165955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5811</v>
      </c>
      <c r="F31" s="70">
        <f>E31/E20*100</f>
        <v>0.6436634429957433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43343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8886235</v>
      </c>
      <c r="F38" s="90">
        <v>8795396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13800265</v>
      </c>
      <c r="F39" s="94">
        <v>13661158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40" sqref="H4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43373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891278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147088</v>
      </c>
      <c r="F21" s="62">
        <f>E21/E20*100</f>
        <v>16.503043943640481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47027</v>
      </c>
      <c r="F22" s="62">
        <f>E22/$E$20*100</f>
        <v>5.2763559742302624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100061</v>
      </c>
      <c r="F23" s="62"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401531</v>
      </c>
      <c r="F24" s="62">
        <f>E24/$E$20*100</f>
        <v>45.051151268178948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136139</v>
      </c>
      <c r="F25" s="62">
        <f>E25/$E$20*100</f>
        <v>15.274583238899647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265392</v>
      </c>
      <c r="F26" s="62">
        <f>E26/$E$20*100</f>
        <v>29.776568029279304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336085</v>
      </c>
      <c r="F27" s="62">
        <f>E27/E20*100</f>
        <v>37.708212252518294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26135</v>
      </c>
      <c r="F28" s="62">
        <f>E28/E21*100</f>
        <v>17.76827477428478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309950</v>
      </c>
      <c r="F29" s="62">
        <f>E29/E20*100</f>
        <v>34.775906058491287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6574</v>
      </c>
      <c r="F31" s="70">
        <f>E31/E20*100</f>
        <v>0.73759253566227378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43373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5279770</v>
      </c>
      <c r="F38" s="90">
        <v>5218397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18836569</v>
      </c>
      <c r="F39" s="94">
        <v>18611777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2019-01-08T10:21:32Z</dcterms:modified>
</cp:coreProperties>
</file>